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3" activeTab="3"/>
  </bookViews>
  <sheets>
    <sheet name="Clas. por Objeto del Gasto." sheetId="1" r:id="rId1"/>
    <sheet name="Clas. Administrativa" sheetId="2" r:id="rId2"/>
    <sheet name="Clas. Funcional" sheetId="3" r:id="rId3"/>
    <sheet name="Clas, Tipo de Gasto" sheetId="4" r:id="rId4"/>
    <sheet name="Prioridades del Gasto" sheetId="5" r:id="rId5"/>
    <sheet name="Programas Y proyectos" sheetId="6" r:id="rId6"/>
    <sheet name="Analitico de Plazas" sheetId="7" r:id="rId7"/>
  </sheets>
  <definedNames/>
  <calcPr fullCalcOnLoad="1"/>
</workbook>
</file>

<file path=xl/sharedStrings.xml><?xml version="1.0" encoding="utf-8"?>
<sst xmlns="http://schemas.openxmlformats.org/spreadsheetml/2006/main" count="198" uniqueCount="177">
  <si>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</si>
  <si>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</si>
  <si>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</si>
  <si>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</si>
  <si>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</si>
  <si>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</si>
  <si>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</si>
  <si>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</si>
  <si>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</si>
  <si>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</si>
  <si>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</si>
  <si>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</si>
  <si>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</si>
  <si>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</si>
  <si>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</si>
  <si>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</si>
  <si>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</si>
  <si>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</si>
  <si>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</si>
  <si>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</si>
  <si>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</si>
  <si>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</si>
  <si>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</si>
  <si>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</si>
  <si>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</si>
  <si>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</si>
  <si>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</si>
  <si>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</si>
  <si>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</si>
  <si>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</si>
  <si>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</si>
  <si>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</si>
  <si>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</si>
  <si>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</si>
  <si>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</si>
  <si>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</si>
  <si>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</si>
  <si>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</si>
  <si>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</si>
  <si>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</si>
  <si>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</si>
  <si>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</si>
  <si>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</si>
  <si>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</si>
  <si>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</si>
  <si>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</si>
  <si>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</si>
  <si>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</si>
  <si>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</si>
  <si>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</si>
  <si>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</si>
  <si>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</si>
  <si>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</si>
  <si>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</si>
  <si>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</si>
  <si>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</si>
  <si>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</si>
  <si>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</si>
  <si>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</si>
  <si>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</si>
  <si>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</si>
  <si>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</si>
  <si>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</si>
  <si>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</si>
  <si>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</si>
  <si>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</si>
  <si>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</si>
  <si>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</si>
  <si>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</si>
  <si>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</si>
  <si>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</si>
  <si>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</si>
  <si>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</si>
  <si>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</si>
  <si>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</si>
  <si>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Formato del Proyecto del Presupuesto de Egresos Armonizado:</t>
  </si>
  <si>
    <t>Clasificación Administrativa</t>
  </si>
  <si>
    <t>Poder Ejecutivo</t>
  </si>
  <si>
    <t>Poder Legislativo</t>
  </si>
  <si>
    <t>Poder Judicial</t>
  </si>
  <si>
    <t>Organos Autónomos*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</si>
  <si>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</si>
  <si>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</si>
  <si>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</si>
  <si>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</si>
  <si>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</si>
  <si>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</si>
  <si>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</si>
  <si>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</si>
  <si>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</si>
  <si>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</si>
  <si>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</si>
  <si>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Remuneraciones</t>
  </si>
  <si>
    <t>Presupuesto de Egresos para el Ejercicio Fiscal 2014</t>
  </si>
  <si>
    <t>Analítico de Plazas</t>
  </si>
  <si>
    <t>Plaza/Puesto</t>
  </si>
  <si>
    <t>Niveles</t>
  </si>
  <si>
    <t>Número de Plazas</t>
  </si>
  <si>
    <t>Mínimo</t>
  </si>
  <si>
    <t>Máximo</t>
  </si>
  <si>
    <t>Jornada</t>
  </si>
  <si>
    <t>Normal</t>
  </si>
  <si>
    <t>Ampliada</t>
  </si>
  <si>
    <t>Jornada Normal</t>
  </si>
  <si>
    <t>Jornada Ampliada</t>
  </si>
  <si>
    <t>Encargado</t>
  </si>
  <si>
    <t>Auxiliar</t>
  </si>
  <si>
    <t>Asistente</t>
  </si>
  <si>
    <t>Analista</t>
  </si>
  <si>
    <t>Jefe de Depto.</t>
  </si>
  <si>
    <t>Coordinador</t>
  </si>
  <si>
    <t>Director de Área</t>
  </si>
  <si>
    <t>Director General</t>
  </si>
  <si>
    <t>Núm.</t>
  </si>
  <si>
    <t>Nombre</t>
  </si>
  <si>
    <t>Administracion Pública Paraestatal</t>
  </si>
  <si>
    <t>Organismos Descentralizados de la Administracion Pública</t>
  </si>
  <si>
    <t>Instituciones de Salud y Asistencia Social con Subsidio</t>
  </si>
  <si>
    <t>Transferencias a Municipios</t>
  </si>
  <si>
    <t>Política Social y Combate a La Pobreza</t>
  </si>
  <si>
    <t>Economía Competitiva y Generadora de Empleos</t>
  </si>
  <si>
    <t>Desarrollo Regional Sustentable</t>
  </si>
  <si>
    <t>Seguridad y Justicia</t>
  </si>
  <si>
    <t>Gobierno Eficiente, Transparente, Honesto y Austero</t>
  </si>
  <si>
    <t>SECRETARÍA DE DESARROLLO AGROPECUARIO Y RECURSOS HIDRÁULICOS (SEDARH)</t>
  </si>
  <si>
    <t>SECRETARIA DE DESARROLLO ECONÓMICO (SEDECO)</t>
  </si>
  <si>
    <t>SECRETARÍA DE TURISMO</t>
  </si>
  <si>
    <t>COMISIÓN ESTATAL DEL AGUA (CEA)</t>
  </si>
  <si>
    <t>JUNTA ESTATAL DE CAMINOS (JEC)</t>
  </si>
  <si>
    <t>PROCURADURÍA GENERAL DE JUSTICIA DEL ESTADO (PGJE)</t>
  </si>
  <si>
    <t>SECRETARÍA DE SEGURIDAD PÚBLICA (SSP)</t>
  </si>
  <si>
    <t>SECRETARIA DE EDUCACIÓN DE GOBIERNO DEL ESTADO</t>
  </si>
  <si>
    <t>SERVICIOS DE SALUD DE SAN LUIS POTOSÍ (SSSLP)</t>
  </si>
  <si>
    <t>SECRETARÍA DE DESARROLLO SOCIAL Y REGIONAL (SEDESORE)</t>
  </si>
  <si>
    <t>COORDINACIÓN ESTATAL PARA EL FORTALECIMIENTO INSTITUCIONAL DE LOS MUNICIPIOS (CEFIM)</t>
  </si>
  <si>
    <t>INSTITUTO DE LAS MUJERES DEL ESTADO DE SAN LUIS POTOSÍ (IMES)</t>
  </si>
  <si>
    <t>INSTITUTO POTOSINO DE LA JUVENTUD (INPOJUVE)</t>
  </si>
  <si>
    <t>INSTITUTO POTOSINO DEL DEPORTE (INPODE)</t>
  </si>
  <si>
    <t>SECRETARIA DE ECOLOGÍA Y GESTIÓN AMBIENTAL (SEGAM)</t>
  </si>
  <si>
    <t>SECRETARÍA DEL TRABAJO Y PREVISIÓN SOCIAL (STPS)</t>
  </si>
  <si>
    <t>SECRETARÍA DE COMUNICACIONES Y TRANSPORTES (SCT)</t>
  </si>
  <si>
    <t>SECRETARÍA DE CULTURA</t>
  </si>
  <si>
    <t>SECRETARIA DE DESARROLLO URBANO, VIVIENDA Y OBRAS PÚBLICAS (SEDUVOP)</t>
  </si>
  <si>
    <t>PARQUES TANGAMANGA I Y II</t>
  </si>
  <si>
    <t>CENTRO DE ATENCIÓN A VICTIMAS DEL DELITO (CAVID)</t>
  </si>
  <si>
    <t>INSTITUTO PARA EL DESARROLLO DE LOS PUEBLOS INDÍGENAS (INDEPI)</t>
  </si>
  <si>
    <t>SISTEMA ESTATAL DIF</t>
  </si>
  <si>
    <t>CONTRALORÍA GENERAL DEL ESTADO</t>
  </si>
  <si>
    <t>PROMOTORA DEL ESTADO</t>
  </si>
  <si>
    <t>INSTITUTO DE LA VIVIENDA DEL ESTADO</t>
  </si>
  <si>
    <t>SISTEMA DE FINANCIAMIENTO PARA EL DESARROLLO DEL ESTADO (SIFIDE)</t>
  </si>
  <si>
    <t>SECRETARÍA GENERAL DE GOBIERNO</t>
  </si>
  <si>
    <t>COORDINACIÓN GENERAL DE DEFENSORÍA SOCIAL Y DE OFICIO</t>
  </si>
  <si>
    <t>CONSEJO POTOSINO DE CIENCIA Y TECNOLOGIA</t>
  </si>
  <si>
    <t>PROGRAMA ESTATAL DE MODERNIZACIÓN</t>
  </si>
  <si>
    <t>PROGRAMA DE ACCIONES DE MEJORAMIENTO Y AMPLIACION DE VIVIENDA EN VARIOS MUNICIPIOS DEL ESTADO</t>
  </si>
  <si>
    <t>PROGRAMA DE ACCIONES DE MEJORAMIENTO Y AMPLIACION DE VIVIENDA EMERGENTE 2014</t>
  </si>
  <si>
    <t>PROGRAMA RECIBIENDO TU COLONIA EN EL FRACCIONAMIENTO CIUDAD SATELITE</t>
  </si>
  <si>
    <t>PROGRAMA RECIBIENDO TU COLONIA (MUNICIPALIZACION)</t>
  </si>
  <si>
    <t>PROGRAMA DE COMERCIALIZACION DE CIUDAD SATELITE</t>
  </si>
  <si>
    <t>FORTALECIMIENTO INSTITUCIONAL</t>
  </si>
  <si>
    <t>PROGRAMA DE ATENCION A VICTIMAS DEL DELITO DIRECTAS Y COLATERALES</t>
  </si>
  <si>
    <t>PROGRAMA DE CAPACITACIÓN 2014</t>
  </si>
  <si>
    <t>PROGRAMA DE APOYO AL EMPLEO 2014</t>
  </si>
  <si>
    <t>PROGRAMA DE CUIDADO AL MEDIO AMBIENTE</t>
  </si>
  <si>
    <t>PROGRAMA DE FORTALECIMIENTO INSTITUCIONAL DE LOS MUNICIPIOS</t>
  </si>
  <si>
    <t>PROGRAMAS EN MATERIA DE SALUD</t>
  </si>
  <si>
    <t>CONDUCCIÓN DE LAS POLÍTICAS PÚBLICAS DE PREVENCIÓN Y REINSERCIÓN SOCIAL</t>
  </si>
  <si>
    <t>COSECHA DE AGUA</t>
  </si>
  <si>
    <t>CULTIVOS ALTERNATIVOS</t>
  </si>
  <si>
    <t>PROGRAMA ESPECIAL DE SEGURIDAD ALIMENTARIA</t>
  </si>
  <si>
    <t>PROGRAMA ACUÍCOLA</t>
  </si>
  <si>
    <t>PROGRAMA PARA ESPECIES MENORES</t>
  </si>
  <si>
    <t>SEGURO AGROPECUARIO</t>
  </si>
  <si>
    <t>OTROS PROGRAMAS</t>
  </si>
  <si>
    <t>ASISTENCIA JURÍDICA A POBLACIÓN VULNERABLE</t>
  </si>
  <si>
    <t>Gobierno del Estado de San Luis Potosí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</si>
</sst>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);\-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6.9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3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231F2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6.95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medium"/>
      <bottom style="medium"/>
    </border>
    <border>
      <left style="medium">
        <color rgb="FF000000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48" fillId="0" borderId="11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3" fontId="49" fillId="0" borderId="11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49" fillId="0" borderId="11" xfId="0" applyNumberFormat="1" applyFont="1" applyBorder="1" applyAlignment="1">
      <alignment horizontal="right" vertical="center" wrapText="1"/>
    </xf>
    <xf numFmtId="3" fontId="52" fillId="0" borderId="11" xfId="0" applyNumberFormat="1" applyFont="1" applyBorder="1" applyAlignment="1">
      <alignment horizontal="right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righ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justify" vertical="center" wrapText="1"/>
    </xf>
    <xf numFmtId="0" fontId="46" fillId="33" borderId="12" xfId="0" applyFont="1" applyFill="1" applyBorder="1" applyAlignment="1">
      <alignment horizontal="justify" vertical="center" wrapText="1"/>
    </xf>
    <xf numFmtId="3" fontId="46" fillId="0" borderId="13" xfId="0" applyNumberFormat="1" applyFont="1" applyBorder="1" applyAlignment="1">
      <alignment horizontal="center" vertical="center"/>
    </xf>
    <xf numFmtId="3" fontId="44" fillId="33" borderId="12" xfId="0" applyNumberFormat="1" applyFont="1" applyFill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3" fontId="53" fillId="34" borderId="11" xfId="0" applyNumberFormat="1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168" fontId="2" fillId="0" borderId="0" xfId="0" applyNumberFormat="1" applyFont="1" applyAlignment="1">
      <alignment horizontal="right" vertical="center"/>
    </xf>
    <xf numFmtId="168" fontId="57" fillId="0" borderId="0" xfId="0" applyNumberFormat="1" applyFont="1" applyFill="1" applyBorder="1" applyAlignment="1">
      <alignment horizontal="right" vertical="center"/>
    </xf>
    <xf numFmtId="3" fontId="0" fillId="0" borderId="18" xfId="0" applyNumberForma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114300</xdr:rowOff>
    </xdr:from>
    <xdr:to>
      <xdr:col>1</xdr:col>
      <xdr:colOff>866775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5085" r="51052" b="9881"/>
        <a:stretch>
          <a:fillRect/>
        </a:stretch>
      </xdr:blipFill>
      <xdr:spPr>
        <a:xfrm>
          <a:off x="857250" y="3143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8"/>
  <sheetViews>
    <sheetView zoomScalePageLayoutView="0" workbookViewId="0" topLeftCell="A1">
      <selection activeCell="B3" sqref="B3:C3"/>
    </sheetView>
  </sheetViews>
  <sheetFormatPr defaultColWidth="11.421875" defaultRowHeight="15"/>
  <cols>
    <col min="2" max="2" width="70.140625" style="0" customWidth="1"/>
    <col min="3" max="3" width="17.28125" style="10" bestFit="1" customWidth="1"/>
  </cols>
  <sheetData>
    <row r="1" spans="2:3" ht="15.75" thickBot="1">
      <c r="B1" s="42" t="s">
        <v>75</v>
      </c>
      <c r="C1" s="42"/>
    </row>
    <row r="2" spans="2:3" ht="15.75" thickBot="1">
      <c r="B2" s="5"/>
      <c r="C2" s="32"/>
    </row>
    <row r="3" spans="2:3" ht="15.75" thickBot="1">
      <c r="B3" s="43" t="s">
        <v>176</v>
      </c>
      <c r="C3" s="44"/>
    </row>
    <row r="4" spans="2:3" ht="15.75" thickBot="1">
      <c r="B4" s="43" t="s">
        <v>93</v>
      </c>
      <c r="C4" s="44"/>
    </row>
    <row r="5" spans="2:3" ht="15.75" thickBot="1">
      <c r="B5" s="1" t="s">
        <v>0</v>
      </c>
      <c r="C5" s="27" t="s">
        <v>1</v>
      </c>
    </row>
    <row r="6" spans="2:3" ht="16.5" thickBot="1">
      <c r="B6" s="34" t="s">
        <v>2</v>
      </c>
      <c r="C6" s="35">
        <f>+C7+C15+C25+C35+C45+C55+C59+C67+C71</f>
        <v>34039039878</v>
      </c>
    </row>
    <row r="7" spans="2:3" ht="15.75" thickBot="1">
      <c r="B7" s="30" t="s">
        <v>3</v>
      </c>
      <c r="C7" s="33">
        <f>C8+C9+C10+C11+C12+C13+C14</f>
        <v>6568737002</v>
      </c>
    </row>
    <row r="8" spans="2:3" ht="15.75" thickBot="1">
      <c r="B8" s="3" t="s">
        <v>4</v>
      </c>
      <c r="C8" s="24">
        <v>3008715944</v>
      </c>
    </row>
    <row r="9" spans="2:3" ht="15.75" thickBot="1">
      <c r="B9" s="3" t="s">
        <v>5</v>
      </c>
      <c r="C9" s="24">
        <v>128998393</v>
      </c>
    </row>
    <row r="10" spans="2:3" ht="15.75" thickBot="1">
      <c r="B10" s="3" t="s">
        <v>6</v>
      </c>
      <c r="C10" s="24">
        <v>791899927</v>
      </c>
    </row>
    <row r="11" spans="2:3" ht="15.75" thickBot="1">
      <c r="B11" s="3" t="s">
        <v>7</v>
      </c>
      <c r="C11" s="24">
        <v>612780761</v>
      </c>
    </row>
    <row r="12" spans="2:3" ht="15.75" thickBot="1">
      <c r="B12" s="3" t="s">
        <v>8</v>
      </c>
      <c r="C12" s="24">
        <v>1750326778</v>
      </c>
    </row>
    <row r="13" spans="2:3" ht="15.75" thickBot="1">
      <c r="B13" s="3" t="s">
        <v>9</v>
      </c>
      <c r="C13" s="24">
        <v>182358726</v>
      </c>
    </row>
    <row r="14" spans="2:3" ht="15.75" thickBot="1">
      <c r="B14" s="3" t="s">
        <v>10</v>
      </c>
      <c r="C14" s="24">
        <v>93656473</v>
      </c>
    </row>
    <row r="15" spans="2:3" ht="15.75" thickBot="1">
      <c r="B15" s="30" t="s">
        <v>11</v>
      </c>
      <c r="C15" s="33">
        <f>C16+C17+C18+C19+C20+C21+C22+C24</f>
        <v>229301927</v>
      </c>
    </row>
    <row r="16" spans="2:3" ht="15.75" thickBot="1">
      <c r="B16" s="3" t="s">
        <v>12</v>
      </c>
      <c r="C16" s="24">
        <v>44122354</v>
      </c>
    </row>
    <row r="17" spans="2:3" ht="15.75" thickBot="1">
      <c r="B17" s="3" t="s">
        <v>13</v>
      </c>
      <c r="C17" s="24">
        <v>60780144</v>
      </c>
    </row>
    <row r="18" spans="2:3" ht="15.75" thickBot="1">
      <c r="B18" s="3" t="s">
        <v>14</v>
      </c>
      <c r="C18" s="24">
        <v>281030</v>
      </c>
    </row>
    <row r="19" spans="2:3" ht="15.75" thickBot="1">
      <c r="B19" s="3" t="s">
        <v>15</v>
      </c>
      <c r="C19" s="24">
        <v>2902132</v>
      </c>
    </row>
    <row r="20" spans="2:3" ht="15.75" thickBot="1">
      <c r="B20" s="3" t="s">
        <v>16</v>
      </c>
      <c r="C20" s="24">
        <v>6264674</v>
      </c>
    </row>
    <row r="21" spans="2:3" ht="15.75" thickBot="1">
      <c r="B21" s="3" t="s">
        <v>17</v>
      </c>
      <c r="C21" s="24">
        <v>111890432</v>
      </c>
    </row>
    <row r="22" spans="2:3" ht="15.75" thickBot="1">
      <c r="B22" s="4" t="s">
        <v>18</v>
      </c>
      <c r="C22" s="24">
        <v>1610923</v>
      </c>
    </row>
    <row r="23" spans="2:3" ht="15.75" hidden="1" thickBot="1">
      <c r="B23" s="3" t="s">
        <v>19</v>
      </c>
      <c r="C23" s="10">
        <v>0</v>
      </c>
    </row>
    <row r="24" spans="2:3" ht="15.75" thickBot="1">
      <c r="B24" s="3" t="s">
        <v>20</v>
      </c>
      <c r="C24" s="24">
        <v>1450238</v>
      </c>
    </row>
    <row r="25" spans="2:3" ht="15.75" thickBot="1">
      <c r="B25" s="30" t="s">
        <v>21</v>
      </c>
      <c r="C25" s="33">
        <f>C26+C27+C28+C29+C30+C31+C32+C33+C34</f>
        <v>541054889</v>
      </c>
    </row>
    <row r="26" spans="2:3" ht="15.75" thickBot="1">
      <c r="B26" s="3" t="s">
        <v>22</v>
      </c>
      <c r="C26" s="24">
        <v>126512948</v>
      </c>
    </row>
    <row r="27" spans="2:3" ht="15.75" thickBot="1">
      <c r="B27" s="3" t="s">
        <v>23</v>
      </c>
      <c r="C27" s="24">
        <v>75010846</v>
      </c>
    </row>
    <row r="28" spans="2:3" ht="15.75" thickBot="1">
      <c r="B28" s="3" t="s">
        <v>24</v>
      </c>
      <c r="C28" s="24">
        <v>25068221</v>
      </c>
    </row>
    <row r="29" spans="2:3" ht="15.75" thickBot="1">
      <c r="B29" s="3" t="s">
        <v>25</v>
      </c>
      <c r="C29" s="24">
        <v>37139401</v>
      </c>
    </row>
    <row r="30" spans="2:3" ht="15.75" thickBot="1">
      <c r="B30" s="3" t="s">
        <v>26</v>
      </c>
      <c r="C30" s="24">
        <v>55306766</v>
      </c>
    </row>
    <row r="31" spans="2:3" ht="15.75" thickBot="1">
      <c r="B31" s="3" t="s">
        <v>27</v>
      </c>
      <c r="C31" s="24">
        <v>64254549</v>
      </c>
    </row>
    <row r="32" spans="2:3" ht="15.75" thickBot="1">
      <c r="B32" s="3" t="s">
        <v>28</v>
      </c>
      <c r="C32" s="24">
        <v>24629218</v>
      </c>
    </row>
    <row r="33" spans="2:3" ht="15.75" thickBot="1">
      <c r="B33" s="3" t="s">
        <v>29</v>
      </c>
      <c r="C33" s="24">
        <v>17111021</v>
      </c>
    </row>
    <row r="34" spans="2:3" ht="15.75" thickBot="1">
      <c r="B34" s="3" t="s">
        <v>30</v>
      </c>
      <c r="C34" s="24">
        <v>116021919</v>
      </c>
    </row>
    <row r="35" spans="2:3" ht="15.75" thickBot="1">
      <c r="B35" s="30" t="s">
        <v>31</v>
      </c>
      <c r="C35" s="33">
        <f>C36+C37+C38+C39+C41+C42+C43+C44+C40</f>
        <v>16471517760</v>
      </c>
    </row>
    <row r="36" spans="2:3" ht="15.75" thickBot="1">
      <c r="B36" s="3" t="s">
        <v>32</v>
      </c>
      <c r="C36" s="24">
        <v>16142478884</v>
      </c>
    </row>
    <row r="37" spans="2:5" ht="15.75" thickBot="1">
      <c r="B37" s="3" t="s">
        <v>33</v>
      </c>
      <c r="C37" s="24">
        <v>60000001</v>
      </c>
      <c r="E37" s="40"/>
    </row>
    <row r="38" spans="2:6" ht="15.75" thickBot="1">
      <c r="B38" s="3" t="s">
        <v>34</v>
      </c>
      <c r="C38" s="24">
        <v>10394283</v>
      </c>
      <c r="E38" s="40"/>
      <c r="F38" s="39"/>
    </row>
    <row r="39" spans="2:6" ht="15.75" thickBot="1">
      <c r="B39" s="3" t="s">
        <v>35</v>
      </c>
      <c r="C39" s="24">
        <v>179838475</v>
      </c>
      <c r="E39" s="40"/>
      <c r="F39" s="39"/>
    </row>
    <row r="40" spans="2:6" ht="15.75" hidden="1" thickBot="1">
      <c r="B40" s="3" t="s">
        <v>36</v>
      </c>
      <c r="C40" s="10">
        <v>0</v>
      </c>
      <c r="E40" s="40"/>
      <c r="F40" s="39"/>
    </row>
    <row r="41" spans="2:6" ht="15.75" thickBot="1">
      <c r="B41" s="3" t="s">
        <v>37</v>
      </c>
      <c r="C41" s="24">
        <v>78806117</v>
      </c>
      <c r="E41" s="40"/>
      <c r="F41" s="39"/>
    </row>
    <row r="42" spans="2:6" ht="15.75" hidden="1" thickBot="1">
      <c r="B42" s="3" t="s">
        <v>38</v>
      </c>
      <c r="C42" s="24">
        <v>0</v>
      </c>
      <c r="F42" s="39"/>
    </row>
    <row r="43" spans="2:3" ht="15.75" hidden="1" thickBot="1">
      <c r="B43" s="3" t="s">
        <v>39</v>
      </c>
      <c r="C43" s="24">
        <v>0</v>
      </c>
    </row>
    <row r="44" spans="2:3" ht="15.75" hidden="1" thickBot="1">
      <c r="B44" s="3" t="s">
        <v>40</v>
      </c>
      <c r="C44" s="24">
        <v>0</v>
      </c>
    </row>
    <row r="45" spans="2:3" ht="15.75" thickBot="1">
      <c r="B45" s="30" t="s">
        <v>41</v>
      </c>
      <c r="C45" s="33">
        <f>C46+C47+C48+C49+C50+C51+C52+C53+C54</f>
        <v>50000000</v>
      </c>
    </row>
    <row r="46" spans="2:3" ht="15.75" thickBot="1">
      <c r="B46" s="3" t="s">
        <v>42</v>
      </c>
      <c r="C46" s="24">
        <v>50000000</v>
      </c>
    </row>
    <row r="47" spans="2:3" ht="15.75" hidden="1" thickBot="1">
      <c r="B47" s="3" t="s">
        <v>43</v>
      </c>
      <c r="C47" s="24">
        <v>0</v>
      </c>
    </row>
    <row r="48" spans="2:3" ht="15.75" hidden="1" thickBot="1">
      <c r="B48" s="3" t="s">
        <v>44</v>
      </c>
      <c r="C48" s="24">
        <v>0</v>
      </c>
    </row>
    <row r="49" spans="2:3" ht="15.75" hidden="1" thickBot="1">
      <c r="B49" s="3" t="s">
        <v>45</v>
      </c>
      <c r="C49" s="24">
        <v>0</v>
      </c>
    </row>
    <row r="50" spans="2:3" ht="15.75" hidden="1" thickBot="1">
      <c r="B50" s="3" t="s">
        <v>46</v>
      </c>
      <c r="C50" s="24">
        <v>0</v>
      </c>
    </row>
    <row r="51" spans="2:3" ht="15.75" hidden="1" thickBot="1">
      <c r="B51" s="3" t="s">
        <v>47</v>
      </c>
      <c r="C51" s="24">
        <v>0</v>
      </c>
    </row>
    <row r="52" spans="2:3" ht="15.75" hidden="1" thickBot="1">
      <c r="B52" s="3" t="s">
        <v>48</v>
      </c>
      <c r="C52" s="24">
        <v>0</v>
      </c>
    </row>
    <row r="53" spans="2:3" ht="15.75" hidden="1" thickBot="1">
      <c r="B53" s="3" t="s">
        <v>49</v>
      </c>
      <c r="C53" s="24">
        <v>0</v>
      </c>
    </row>
    <row r="54" spans="2:3" ht="15.75" hidden="1" thickBot="1">
      <c r="B54" s="3" t="s">
        <v>50</v>
      </c>
      <c r="C54" s="24">
        <v>0</v>
      </c>
    </row>
    <row r="55" spans="2:3" ht="15.75" thickBot="1">
      <c r="B55" s="30" t="s">
        <v>51</v>
      </c>
      <c r="C55" s="33">
        <f>C56+C57+C58</f>
        <v>2095322886</v>
      </c>
    </row>
    <row r="56" spans="2:3" ht="15.75" thickBot="1">
      <c r="B56" s="3" t="s">
        <v>52</v>
      </c>
      <c r="C56" s="24">
        <v>668080770</v>
      </c>
    </row>
    <row r="57" spans="2:3" ht="15.75" thickBot="1">
      <c r="B57" s="3" t="s">
        <v>53</v>
      </c>
      <c r="C57" s="24">
        <v>660157789</v>
      </c>
    </row>
    <row r="58" spans="2:3" ht="15.75" thickBot="1">
      <c r="B58" s="3" t="s">
        <v>54</v>
      </c>
      <c r="C58" s="24">
        <v>767084327</v>
      </c>
    </row>
    <row r="59" spans="2:3" ht="15.75" thickBot="1">
      <c r="B59" s="30" t="s">
        <v>55</v>
      </c>
      <c r="C59" s="33">
        <f>C60+C62+C63+C64+C65+C66</f>
        <v>1000000</v>
      </c>
    </row>
    <row r="60" spans="2:3" ht="15.75" hidden="1" thickBot="1">
      <c r="B60" s="3" t="s">
        <v>56</v>
      </c>
      <c r="C60" s="24">
        <v>0</v>
      </c>
    </row>
    <row r="61" spans="2:3" ht="15.75" hidden="1" thickBot="1">
      <c r="B61" s="3" t="s">
        <v>57</v>
      </c>
      <c r="C61" s="24">
        <v>0</v>
      </c>
    </row>
    <row r="62" spans="2:3" ht="15.75" hidden="1" thickBot="1">
      <c r="B62" s="3" t="s">
        <v>58</v>
      </c>
      <c r="C62" s="24">
        <v>0</v>
      </c>
    </row>
    <row r="63" spans="2:3" ht="15.75" hidden="1" thickBot="1">
      <c r="B63" s="3" t="s">
        <v>59</v>
      </c>
      <c r="C63" s="24">
        <v>0</v>
      </c>
    </row>
    <row r="64" spans="2:3" ht="15.75" hidden="1" thickBot="1">
      <c r="B64" s="3" t="s">
        <v>60</v>
      </c>
      <c r="C64" s="24">
        <v>0</v>
      </c>
    </row>
    <row r="65" spans="2:3" ht="15.75" hidden="1" thickBot="1">
      <c r="B65" s="3" t="s">
        <v>61</v>
      </c>
      <c r="C65" s="24">
        <v>0</v>
      </c>
    </row>
    <row r="66" spans="2:3" ht="15.75" thickBot="1">
      <c r="B66" s="3" t="s">
        <v>62</v>
      </c>
      <c r="C66" s="24">
        <v>1000000</v>
      </c>
    </row>
    <row r="67" spans="2:3" ht="15.75" thickBot="1">
      <c r="B67" s="31" t="s">
        <v>63</v>
      </c>
      <c r="C67" s="33">
        <f>C68+C69+C70</f>
        <v>7493502886</v>
      </c>
    </row>
    <row r="68" spans="2:3" ht="15.75" thickBot="1">
      <c r="B68" s="3" t="s">
        <v>64</v>
      </c>
      <c r="C68" s="24">
        <v>2980251569</v>
      </c>
    </row>
    <row r="69" spans="2:3" ht="15.75" thickBot="1">
      <c r="B69" s="3" t="s">
        <v>65</v>
      </c>
      <c r="C69" s="24">
        <v>4513251317</v>
      </c>
    </row>
    <row r="70" spans="2:3" ht="15.75" hidden="1" thickBot="1">
      <c r="B70" s="3" t="s">
        <v>66</v>
      </c>
      <c r="C70" s="24">
        <v>0</v>
      </c>
    </row>
    <row r="71" spans="2:3" ht="15.75" thickBot="1">
      <c r="B71" s="30" t="s">
        <v>67</v>
      </c>
      <c r="C71" s="33">
        <f>C72+C73+C75+C76+C78+C77+C74</f>
        <v>588602528</v>
      </c>
    </row>
    <row r="72" spans="2:3" ht="15.75" thickBot="1">
      <c r="B72" s="3" t="s">
        <v>68</v>
      </c>
      <c r="C72" s="24">
        <v>139874977</v>
      </c>
    </row>
    <row r="73" spans="2:3" ht="15.75" thickBot="1">
      <c r="B73" s="3" t="s">
        <v>69</v>
      </c>
      <c r="C73" s="24">
        <v>245361569</v>
      </c>
    </row>
    <row r="74" spans="2:3" ht="15.75" hidden="1" thickBot="1">
      <c r="B74" s="3" t="s">
        <v>70</v>
      </c>
      <c r="C74" s="41">
        <v>0</v>
      </c>
    </row>
    <row r="75" spans="2:3" ht="15.75" thickBot="1">
      <c r="B75" s="3" t="s">
        <v>71</v>
      </c>
      <c r="C75" s="24">
        <v>199865981</v>
      </c>
    </row>
    <row r="76" spans="2:3" ht="15.75" thickBot="1">
      <c r="B76" s="3" t="s">
        <v>72</v>
      </c>
      <c r="C76" s="24">
        <v>3500000</v>
      </c>
    </row>
    <row r="77" spans="2:3" ht="15.75" hidden="1" thickBot="1">
      <c r="B77" s="3" t="s">
        <v>73</v>
      </c>
      <c r="C77" s="24">
        <v>0</v>
      </c>
    </row>
    <row r="78" spans="2:3" ht="15.75" thickBot="1">
      <c r="B78" s="3" t="s">
        <v>74</v>
      </c>
      <c r="C78" s="24">
        <v>1</v>
      </c>
    </row>
  </sheetData>
  <sheetProtection/>
  <mergeCells count="3">
    <mergeCell ref="B1:C1"/>
    <mergeCell ref="B3:C3"/>
    <mergeCell ref="B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E5" sqref="E5"/>
    </sheetView>
  </sheetViews>
  <sheetFormatPr defaultColWidth="11.421875" defaultRowHeight="15"/>
  <cols>
    <col min="2" max="2" width="37.8515625" style="0" customWidth="1"/>
    <col min="3" max="3" width="21.140625" style="0" customWidth="1"/>
  </cols>
  <sheetData>
    <row r="1" ht="15.75" thickBot="1"/>
    <row r="2" spans="2:3" ht="15.75" thickBot="1">
      <c r="B2" s="43" t="s">
        <v>176</v>
      </c>
      <c r="C2" s="44"/>
    </row>
    <row r="3" spans="2:3" ht="15.75" thickBot="1">
      <c r="B3" s="43" t="s">
        <v>93</v>
      </c>
      <c r="C3" s="44"/>
    </row>
    <row r="4" spans="2:3" ht="15.75" thickBot="1">
      <c r="B4" s="1" t="s">
        <v>76</v>
      </c>
      <c r="C4" s="2" t="s">
        <v>1</v>
      </c>
    </row>
    <row r="5" spans="2:3" ht="15.75" thickBot="1">
      <c r="B5" s="22" t="s">
        <v>2</v>
      </c>
      <c r="C5" s="25">
        <f>C6+C7+C8+C9+C10+C11+C12+C13</f>
        <v>34039039878</v>
      </c>
    </row>
    <row r="6" spans="2:3" ht="15.75" thickBot="1">
      <c r="B6" s="3" t="s">
        <v>77</v>
      </c>
      <c r="C6" s="28">
        <v>17831039319</v>
      </c>
    </row>
    <row r="7" spans="2:3" ht="15.75" thickBot="1">
      <c r="B7" s="3" t="s">
        <v>78</v>
      </c>
      <c r="C7" s="28">
        <v>251386404</v>
      </c>
    </row>
    <row r="8" spans="2:3" ht="15.75" thickBot="1">
      <c r="B8" s="3" t="s">
        <v>79</v>
      </c>
      <c r="C8" s="28">
        <v>820068613</v>
      </c>
    </row>
    <row r="9" spans="2:3" ht="15.75" thickBot="1">
      <c r="B9" s="3" t="s">
        <v>80</v>
      </c>
      <c r="C9" s="28">
        <v>2071474347</v>
      </c>
    </row>
    <row r="10" spans="2:3" ht="15.75" thickBot="1">
      <c r="B10" s="3" t="s">
        <v>115</v>
      </c>
      <c r="C10" s="28">
        <v>5114898460</v>
      </c>
    </row>
    <row r="11" spans="2:3" ht="23.25" thickBot="1">
      <c r="B11" s="3" t="s">
        <v>116</v>
      </c>
      <c r="C11" s="28">
        <v>1552762080</v>
      </c>
    </row>
    <row r="12" spans="2:3" ht="23.25" thickBot="1">
      <c r="B12" s="3" t="s">
        <v>117</v>
      </c>
      <c r="C12" s="28">
        <f>36469521+41384353</f>
        <v>77853874</v>
      </c>
    </row>
    <row r="13" spans="2:3" ht="15.75" thickBot="1">
      <c r="B13" s="3" t="s">
        <v>118</v>
      </c>
      <c r="C13" s="28">
        <v>6319556781</v>
      </c>
    </row>
  </sheetData>
  <sheetProtection/>
  <mergeCells count="2">
    <mergeCell ref="B3:C3"/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F8" sqref="F8"/>
    </sheetView>
  </sheetViews>
  <sheetFormatPr defaultColWidth="11.421875" defaultRowHeight="15"/>
  <cols>
    <col min="2" max="2" width="55.7109375" style="0" bestFit="1" customWidth="1"/>
    <col min="3" max="3" width="16.421875" style="0" bestFit="1" customWidth="1"/>
  </cols>
  <sheetData>
    <row r="1" ht="15.75" thickBot="1"/>
    <row r="2" spans="2:3" ht="15.75" thickBot="1">
      <c r="B2" s="43" t="s">
        <v>176</v>
      </c>
      <c r="C2" s="44"/>
    </row>
    <row r="3" spans="2:3" ht="15.75" thickBot="1">
      <c r="B3" s="43" t="s">
        <v>93</v>
      </c>
      <c r="C3" s="44"/>
    </row>
    <row r="4" spans="2:3" ht="15.75" thickBot="1">
      <c r="B4" s="21" t="s">
        <v>81</v>
      </c>
      <c r="C4" s="29" t="s">
        <v>1</v>
      </c>
    </row>
    <row r="5" spans="2:3" ht="15.75" thickBot="1">
      <c r="B5" s="22" t="s">
        <v>2</v>
      </c>
      <c r="C5" s="25">
        <f>C6+C7+C8+C9-1</f>
        <v>34039039878</v>
      </c>
    </row>
    <row r="6" spans="2:3" ht="15.75" thickBot="1">
      <c r="B6" s="3" t="s">
        <v>82</v>
      </c>
      <c r="C6" s="24">
        <v>7188503824</v>
      </c>
    </row>
    <row r="7" spans="2:3" ht="15.75" thickBot="1">
      <c r="B7" s="3" t="s">
        <v>83</v>
      </c>
      <c r="C7" s="24">
        <v>19022846744</v>
      </c>
    </row>
    <row r="8" spans="2:3" ht="15.75" thickBot="1">
      <c r="B8" s="3" t="s">
        <v>84</v>
      </c>
      <c r="C8" s="24">
        <v>1271150687</v>
      </c>
    </row>
    <row r="9" spans="2:3" ht="15.75" thickBot="1">
      <c r="B9" s="3" t="s">
        <v>85</v>
      </c>
      <c r="C9" s="24">
        <v>6556538624</v>
      </c>
    </row>
  </sheetData>
  <sheetProtection/>
  <mergeCells count="2">
    <mergeCell ref="B2:C2"/>
    <mergeCell ref="B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C10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2" max="2" width="55.7109375" style="0" bestFit="1" customWidth="1"/>
    <col min="3" max="3" width="18.28125" style="0" bestFit="1" customWidth="1"/>
  </cols>
  <sheetData>
    <row r="2" ht="15.75" thickBot="1"/>
    <row r="3" spans="2:3" ht="15.75" thickBot="1">
      <c r="B3" s="43" t="s">
        <v>176</v>
      </c>
      <c r="C3" s="44"/>
    </row>
    <row r="4" spans="2:3" ht="15.75" thickBot="1">
      <c r="B4" s="43" t="s">
        <v>93</v>
      </c>
      <c r="C4" s="44"/>
    </row>
    <row r="5" spans="2:3" ht="15.75" thickBot="1">
      <c r="B5" s="21" t="s">
        <v>86</v>
      </c>
      <c r="C5" s="29" t="s">
        <v>1</v>
      </c>
    </row>
    <row r="6" spans="2:3" ht="15.75" thickBot="1">
      <c r="B6" s="23" t="s">
        <v>2</v>
      </c>
      <c r="C6" s="26">
        <f>C7+C8+C10+C9</f>
        <v>34039039878</v>
      </c>
    </row>
    <row r="7" spans="2:3" ht="15.75" thickBot="1">
      <c r="B7" s="3" t="s">
        <v>87</v>
      </c>
      <c r="C7" s="24">
        <v>7339093818</v>
      </c>
    </row>
    <row r="8" spans="2:3" ht="15.75" thickBot="1">
      <c r="B8" s="3" t="s">
        <v>88</v>
      </c>
      <c r="C8" s="24">
        <v>18617840646</v>
      </c>
    </row>
    <row r="9" spans="2:3" ht="15.75" thickBot="1">
      <c r="B9" s="3" t="s">
        <v>63</v>
      </c>
      <c r="C9" s="24">
        <v>7493502886</v>
      </c>
    </row>
    <row r="10" spans="2:3" ht="15.75" thickBot="1">
      <c r="B10" s="3" t="s">
        <v>89</v>
      </c>
      <c r="C10" s="24">
        <v>588602528</v>
      </c>
    </row>
  </sheetData>
  <sheetProtection/>
  <mergeCells count="2">
    <mergeCell ref="B3:C3"/>
    <mergeCell ref="B4:C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B10"/>
  <sheetViews>
    <sheetView zoomScalePageLayoutView="0" workbookViewId="0" topLeftCell="A1">
      <selection activeCell="E18" sqref="E18"/>
    </sheetView>
  </sheetViews>
  <sheetFormatPr defaultColWidth="11.421875" defaultRowHeight="15"/>
  <cols>
    <col min="2" max="2" width="59.8515625" style="0" customWidth="1"/>
  </cols>
  <sheetData>
    <row r="2" ht="15.75" thickBot="1"/>
    <row r="3" ht="15.75" thickBot="1">
      <c r="B3" s="19" t="s">
        <v>176</v>
      </c>
    </row>
    <row r="4" ht="15.75" thickBot="1">
      <c r="B4" s="20" t="s">
        <v>93</v>
      </c>
    </row>
    <row r="5" ht="18.75" customHeight="1" thickBot="1">
      <c r="B5" s="20" t="s">
        <v>90</v>
      </c>
    </row>
    <row r="6" ht="18.75" customHeight="1" thickBot="1">
      <c r="B6" s="36" t="s">
        <v>119</v>
      </c>
    </row>
    <row r="7" ht="18.75" customHeight="1" thickBot="1">
      <c r="B7" s="37" t="s">
        <v>120</v>
      </c>
    </row>
    <row r="8" ht="18.75" customHeight="1" thickBot="1">
      <c r="B8" s="37" t="s">
        <v>121</v>
      </c>
    </row>
    <row r="9" ht="18.75" customHeight="1" thickBot="1">
      <c r="B9" s="37" t="s">
        <v>122</v>
      </c>
    </row>
    <row r="10" ht="18.75" customHeight="1" thickBot="1">
      <c r="B10" s="37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C58"/>
  <sheetViews>
    <sheetView zoomScalePageLayoutView="0" workbookViewId="0" topLeftCell="A1">
      <selection activeCell="D10" sqref="D10"/>
    </sheetView>
  </sheetViews>
  <sheetFormatPr defaultColWidth="11.421875" defaultRowHeight="15"/>
  <cols>
    <col min="2" max="2" width="8.140625" style="0" customWidth="1"/>
    <col min="3" max="3" width="101.8515625" style="0" customWidth="1"/>
  </cols>
  <sheetData>
    <row r="2" ht="15.75" thickBot="1"/>
    <row r="3" spans="2:3" ht="15.75" thickBot="1">
      <c r="B3" s="43" t="s">
        <v>176</v>
      </c>
      <c r="C3" s="45"/>
    </row>
    <row r="4" spans="2:3" ht="15.75" thickBot="1">
      <c r="B4" s="43" t="s">
        <v>93</v>
      </c>
      <c r="C4" s="45"/>
    </row>
    <row r="5" spans="2:3" ht="15.75" thickBot="1">
      <c r="B5" s="43" t="s">
        <v>91</v>
      </c>
      <c r="C5" s="45"/>
    </row>
    <row r="6" spans="2:3" ht="15.75" thickBot="1">
      <c r="B6" s="16" t="s">
        <v>113</v>
      </c>
      <c r="C6" s="17" t="s">
        <v>114</v>
      </c>
    </row>
    <row r="7" spans="2:3" ht="15.75" thickBot="1">
      <c r="B7" s="18">
        <v>1</v>
      </c>
      <c r="C7" s="38" t="s">
        <v>124</v>
      </c>
    </row>
    <row r="8" spans="2:3" ht="15.75" thickBot="1">
      <c r="B8" s="18">
        <v>1.1</v>
      </c>
      <c r="C8" s="38" t="s">
        <v>168</v>
      </c>
    </row>
    <row r="9" spans="2:3" ht="15.75" thickBot="1">
      <c r="B9" s="18">
        <v>1.2</v>
      </c>
      <c r="C9" s="38" t="s">
        <v>169</v>
      </c>
    </row>
    <row r="10" spans="2:3" ht="15.75" thickBot="1">
      <c r="B10" s="18">
        <v>1.3</v>
      </c>
      <c r="C10" s="38" t="s">
        <v>170</v>
      </c>
    </row>
    <row r="11" spans="2:3" ht="15.75" thickBot="1">
      <c r="B11" s="18">
        <v>1.4</v>
      </c>
      <c r="C11" s="38" t="s">
        <v>171</v>
      </c>
    </row>
    <row r="12" spans="2:3" ht="15.75" thickBot="1">
      <c r="B12" s="18">
        <v>1.5</v>
      </c>
      <c r="C12" s="38" t="s">
        <v>172</v>
      </c>
    </row>
    <row r="13" spans="2:3" ht="15.75" thickBot="1">
      <c r="B13" s="18">
        <v>1.6</v>
      </c>
      <c r="C13" s="38" t="s">
        <v>173</v>
      </c>
    </row>
    <row r="14" spans="2:3" ht="15.75" thickBot="1">
      <c r="B14" s="18">
        <v>1.7</v>
      </c>
      <c r="C14" s="38" t="s">
        <v>174</v>
      </c>
    </row>
    <row r="15" spans="2:3" ht="15.75" thickBot="1">
      <c r="B15" s="18">
        <v>2</v>
      </c>
      <c r="C15" s="38" t="s">
        <v>125</v>
      </c>
    </row>
    <row r="16" spans="2:3" ht="15.75" thickBot="1">
      <c r="B16" s="18">
        <v>3</v>
      </c>
      <c r="C16" s="38" t="s">
        <v>126</v>
      </c>
    </row>
    <row r="17" spans="2:3" ht="15.75" thickBot="1">
      <c r="B17" s="18">
        <v>4</v>
      </c>
      <c r="C17" s="38" t="s">
        <v>127</v>
      </c>
    </row>
    <row r="18" spans="2:3" ht="15.75" thickBot="1">
      <c r="B18" s="18">
        <v>5</v>
      </c>
      <c r="C18" s="38" t="s">
        <v>128</v>
      </c>
    </row>
    <row r="19" spans="2:3" ht="15.75" thickBot="1">
      <c r="B19" s="18">
        <v>6</v>
      </c>
      <c r="C19" s="38" t="s">
        <v>129</v>
      </c>
    </row>
    <row r="20" spans="2:3" ht="15.75" thickBot="1">
      <c r="B20" s="18">
        <v>7</v>
      </c>
      <c r="C20" s="38" t="s">
        <v>130</v>
      </c>
    </row>
    <row r="21" spans="2:3" ht="15.75" thickBot="1">
      <c r="B21" s="18">
        <v>7.1</v>
      </c>
      <c r="C21" s="38" t="s">
        <v>167</v>
      </c>
    </row>
    <row r="22" spans="2:3" ht="15.75" thickBot="1">
      <c r="B22" s="18">
        <v>8</v>
      </c>
      <c r="C22" s="38" t="s">
        <v>131</v>
      </c>
    </row>
    <row r="23" spans="2:3" ht="15.75" thickBot="1">
      <c r="B23" s="18">
        <v>9</v>
      </c>
      <c r="C23" s="38" t="s">
        <v>132</v>
      </c>
    </row>
    <row r="24" spans="2:3" ht="15.75" thickBot="1">
      <c r="B24" s="18">
        <v>9.1</v>
      </c>
      <c r="C24" s="38" t="s">
        <v>166</v>
      </c>
    </row>
    <row r="25" spans="2:3" ht="15.75" thickBot="1">
      <c r="B25" s="18">
        <v>10</v>
      </c>
      <c r="C25" s="38" t="s">
        <v>133</v>
      </c>
    </row>
    <row r="26" spans="2:3" ht="15.75" thickBot="1">
      <c r="B26" s="18">
        <v>11</v>
      </c>
      <c r="C26" s="38" t="s">
        <v>134</v>
      </c>
    </row>
    <row r="27" spans="2:3" ht="15.75" thickBot="1">
      <c r="B27" s="18">
        <v>11.1</v>
      </c>
      <c r="C27" s="38" t="s">
        <v>165</v>
      </c>
    </row>
    <row r="28" spans="2:3" ht="15.75" thickBot="1">
      <c r="B28" s="18">
        <v>12</v>
      </c>
      <c r="C28" s="38" t="s">
        <v>135</v>
      </c>
    </row>
    <row r="29" spans="2:3" ht="15.75" thickBot="1">
      <c r="B29" s="18">
        <v>13</v>
      </c>
      <c r="C29" s="38" t="s">
        <v>136</v>
      </c>
    </row>
    <row r="30" spans="2:3" ht="15.75" thickBot="1">
      <c r="B30" s="18">
        <v>14</v>
      </c>
      <c r="C30" s="38" t="s">
        <v>137</v>
      </c>
    </row>
    <row r="31" spans="2:3" ht="15.75" thickBot="1">
      <c r="B31" s="18">
        <v>15</v>
      </c>
      <c r="C31" s="38" t="s">
        <v>138</v>
      </c>
    </row>
    <row r="32" spans="2:3" ht="15.75" thickBot="1">
      <c r="B32" s="18">
        <v>15.1</v>
      </c>
      <c r="C32" s="38" t="s">
        <v>164</v>
      </c>
    </row>
    <row r="33" spans="2:3" ht="15.75" thickBot="1">
      <c r="B33" s="18">
        <v>16</v>
      </c>
      <c r="C33" s="38" t="s">
        <v>139</v>
      </c>
    </row>
    <row r="34" spans="2:3" ht="15.75" thickBot="1">
      <c r="B34" s="18">
        <v>16.1</v>
      </c>
      <c r="C34" s="38" t="s">
        <v>162</v>
      </c>
    </row>
    <row r="35" spans="2:3" ht="15.75" thickBot="1">
      <c r="B35" s="18">
        <v>16.2</v>
      </c>
      <c r="C35" s="38" t="s">
        <v>163</v>
      </c>
    </row>
    <row r="36" spans="2:3" ht="15.75" thickBot="1">
      <c r="B36" s="18">
        <v>17</v>
      </c>
      <c r="C36" s="38" t="s">
        <v>140</v>
      </c>
    </row>
    <row r="37" spans="2:3" ht="15.75" thickBot="1">
      <c r="B37" s="18">
        <v>18</v>
      </c>
      <c r="C37" s="38" t="s">
        <v>141</v>
      </c>
    </row>
    <row r="38" spans="2:3" ht="15.75" thickBot="1">
      <c r="B38" s="18">
        <v>19</v>
      </c>
      <c r="C38" s="38" t="s">
        <v>142</v>
      </c>
    </row>
    <row r="39" spans="2:3" ht="15.75" thickBot="1">
      <c r="B39" s="18">
        <v>20</v>
      </c>
      <c r="C39" s="38" t="s">
        <v>143</v>
      </c>
    </row>
    <row r="40" spans="2:3" ht="15.75" thickBot="1">
      <c r="B40" s="18">
        <v>21</v>
      </c>
      <c r="C40" s="38" t="s">
        <v>144</v>
      </c>
    </row>
    <row r="41" spans="2:3" ht="15.75" thickBot="1">
      <c r="B41" s="18">
        <v>21.1</v>
      </c>
      <c r="C41" s="38" t="s">
        <v>161</v>
      </c>
    </row>
    <row r="42" spans="2:3" ht="15.75" thickBot="1">
      <c r="B42" s="18">
        <v>22</v>
      </c>
      <c r="C42" s="38" t="s">
        <v>145</v>
      </c>
    </row>
    <row r="43" spans="2:3" ht="15.75" thickBot="1">
      <c r="B43" s="18">
        <v>23</v>
      </c>
      <c r="C43" s="38" t="s">
        <v>146</v>
      </c>
    </row>
    <row r="44" spans="2:3" ht="15.75" thickBot="1">
      <c r="B44" s="18">
        <v>24</v>
      </c>
      <c r="C44" s="38" t="s">
        <v>147</v>
      </c>
    </row>
    <row r="45" spans="2:3" ht="15.75" thickBot="1">
      <c r="B45" s="18">
        <v>24.1</v>
      </c>
      <c r="C45" s="38" t="s">
        <v>160</v>
      </c>
    </row>
    <row r="46" spans="2:3" ht="15.75" thickBot="1">
      <c r="B46" s="18">
        <v>25</v>
      </c>
      <c r="C46" s="38" t="s">
        <v>148</v>
      </c>
    </row>
    <row r="47" spans="2:3" ht="15.75" thickBot="1">
      <c r="B47" s="18">
        <v>26</v>
      </c>
      <c r="C47" s="38" t="s">
        <v>149</v>
      </c>
    </row>
    <row r="48" spans="2:3" ht="15.75" thickBot="1">
      <c r="B48" s="18">
        <v>26.1</v>
      </c>
      <c r="C48" s="38" t="s">
        <v>155</v>
      </c>
    </row>
    <row r="49" spans="2:3" ht="15.75" thickBot="1">
      <c r="B49" s="18">
        <v>26.2</v>
      </c>
      <c r="C49" s="38" t="s">
        <v>156</v>
      </c>
    </row>
    <row r="50" spans="2:3" ht="15.75" thickBot="1">
      <c r="B50" s="18">
        <v>26.3</v>
      </c>
      <c r="C50" s="38" t="s">
        <v>159</v>
      </c>
    </row>
    <row r="51" spans="2:3" ht="15.75" thickBot="1">
      <c r="B51" s="18">
        <v>26.4</v>
      </c>
      <c r="C51" s="38" t="s">
        <v>157</v>
      </c>
    </row>
    <row r="52" spans="2:3" ht="15.75" thickBot="1">
      <c r="B52" s="18">
        <v>26.5</v>
      </c>
      <c r="C52" s="38" t="s">
        <v>158</v>
      </c>
    </row>
    <row r="53" spans="2:3" ht="15.75" thickBot="1">
      <c r="B53" s="18">
        <v>27</v>
      </c>
      <c r="C53" s="38" t="s">
        <v>150</v>
      </c>
    </row>
    <row r="54" spans="2:3" ht="15.75" thickBot="1">
      <c r="B54" s="18">
        <v>28</v>
      </c>
      <c r="C54" s="38" t="s">
        <v>151</v>
      </c>
    </row>
    <row r="55" spans="2:3" ht="15.75" thickBot="1">
      <c r="B55" s="18">
        <v>28.1</v>
      </c>
      <c r="C55" s="38" t="s">
        <v>154</v>
      </c>
    </row>
    <row r="56" spans="2:3" ht="15.75" thickBot="1">
      <c r="B56" s="18">
        <v>29</v>
      </c>
      <c r="C56" s="38" t="s">
        <v>152</v>
      </c>
    </row>
    <row r="57" spans="2:3" ht="15.75" thickBot="1">
      <c r="B57" s="18">
        <v>29.1</v>
      </c>
      <c r="C57" s="38" t="s">
        <v>175</v>
      </c>
    </row>
    <row r="58" spans="2:3" ht="15.75" thickBot="1">
      <c r="B58" s="18">
        <v>30</v>
      </c>
      <c r="C58" s="38" t="s">
        <v>153</v>
      </c>
    </row>
  </sheetData>
  <sheetProtection/>
  <mergeCells count="3">
    <mergeCell ref="B3:C3"/>
    <mergeCell ref="B4:C4"/>
    <mergeCell ref="B5:C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0"/>
  <sheetViews>
    <sheetView zoomScalePageLayoutView="0" workbookViewId="0" topLeftCell="A1">
      <selection activeCell="J15" sqref="J15"/>
    </sheetView>
  </sheetViews>
  <sheetFormatPr defaultColWidth="11.421875" defaultRowHeight="15"/>
  <sheetData>
    <row r="2" ht="15.75" thickBot="1"/>
    <row r="3" spans="2:8" ht="15.75" thickBot="1">
      <c r="B3" s="53" t="s">
        <v>176</v>
      </c>
      <c r="C3" s="54"/>
      <c r="D3" s="54"/>
      <c r="E3" s="54"/>
      <c r="F3" s="54"/>
      <c r="G3" s="54"/>
      <c r="H3" s="55"/>
    </row>
    <row r="4" spans="2:8" ht="15.75" thickBot="1">
      <c r="B4" s="53" t="s">
        <v>93</v>
      </c>
      <c r="C4" s="54"/>
      <c r="D4" s="54"/>
      <c r="E4" s="54"/>
      <c r="F4" s="54"/>
      <c r="G4" s="54"/>
      <c r="H4" s="55"/>
    </row>
    <row r="5" spans="2:8" ht="15.75" thickBot="1">
      <c r="B5" s="53" t="s">
        <v>94</v>
      </c>
      <c r="C5" s="54"/>
      <c r="D5" s="54"/>
      <c r="E5" s="54"/>
      <c r="F5" s="54"/>
      <c r="G5" s="54"/>
      <c r="H5" s="55"/>
    </row>
    <row r="6" spans="2:8" ht="15.75" thickBot="1">
      <c r="B6" s="56" t="s">
        <v>95</v>
      </c>
      <c r="C6" s="46" t="s">
        <v>96</v>
      </c>
      <c r="D6" s="46" t="s">
        <v>97</v>
      </c>
      <c r="E6" s="61" t="s">
        <v>92</v>
      </c>
      <c r="F6" s="62"/>
      <c r="G6" s="62"/>
      <c r="H6" s="63"/>
    </row>
    <row r="7" spans="2:8" ht="15.75" thickBot="1">
      <c r="B7" s="57"/>
      <c r="C7" s="59"/>
      <c r="D7" s="59"/>
      <c r="E7" s="53" t="s">
        <v>98</v>
      </c>
      <c r="F7" s="55"/>
      <c r="G7" s="64" t="s">
        <v>99</v>
      </c>
      <c r="H7" s="63"/>
    </row>
    <row r="8" spans="2:8" ht="15">
      <c r="B8" s="57"/>
      <c r="C8" s="59"/>
      <c r="D8" s="59"/>
      <c r="E8" s="6" t="s">
        <v>100</v>
      </c>
      <c r="F8" s="6" t="s">
        <v>100</v>
      </c>
      <c r="G8" s="46" t="s">
        <v>103</v>
      </c>
      <c r="H8" s="46" t="s">
        <v>104</v>
      </c>
    </row>
    <row r="9" spans="2:8" ht="15.75" thickBot="1">
      <c r="B9" s="58"/>
      <c r="C9" s="60"/>
      <c r="D9" s="60"/>
      <c r="E9" s="7" t="s">
        <v>101</v>
      </c>
      <c r="F9" s="7" t="s">
        <v>102</v>
      </c>
      <c r="G9" s="47"/>
      <c r="H9" s="47"/>
    </row>
    <row r="10" spans="2:8" ht="15.75" thickBot="1">
      <c r="B10" s="48" t="s">
        <v>105</v>
      </c>
      <c r="C10" s="8">
        <v>1</v>
      </c>
      <c r="D10" s="9">
        <v>0</v>
      </c>
      <c r="E10" s="11">
        <v>3128</v>
      </c>
      <c r="F10" s="11">
        <v>4022</v>
      </c>
      <c r="G10" s="12">
        <v>4692</v>
      </c>
      <c r="H10" s="12">
        <v>6033</v>
      </c>
    </row>
    <row r="11" spans="2:8" ht="15.75" thickBot="1">
      <c r="B11" s="49"/>
      <c r="C11" s="8">
        <v>2</v>
      </c>
      <c r="D11" s="9">
        <v>435</v>
      </c>
      <c r="E11" s="11">
        <v>3707</v>
      </c>
      <c r="F11" s="11">
        <v>4766</v>
      </c>
      <c r="G11" s="12">
        <v>5560</v>
      </c>
      <c r="H11" s="12">
        <v>7148</v>
      </c>
    </row>
    <row r="12" spans="2:8" ht="15.75" thickBot="1">
      <c r="B12" s="50"/>
      <c r="C12" s="8">
        <v>3</v>
      </c>
      <c r="D12" s="9">
        <v>970</v>
      </c>
      <c r="E12" s="11">
        <v>4335</v>
      </c>
      <c r="F12" s="11">
        <v>5573</v>
      </c>
      <c r="G12" s="12">
        <v>6502</v>
      </c>
      <c r="H12" s="12">
        <v>8360</v>
      </c>
    </row>
    <row r="13" spans="2:8" ht="15.75" thickBot="1">
      <c r="B13" s="48" t="s">
        <v>106</v>
      </c>
      <c r="C13" s="8">
        <v>4</v>
      </c>
      <c r="D13" s="9">
        <v>2636</v>
      </c>
      <c r="E13" s="11">
        <v>5115</v>
      </c>
      <c r="F13" s="11">
        <v>6576</v>
      </c>
      <c r="G13" s="12">
        <v>7672</v>
      </c>
      <c r="H13" s="12">
        <v>9864</v>
      </c>
    </row>
    <row r="14" spans="2:8" ht="15.75" thickBot="1">
      <c r="B14" s="50"/>
      <c r="C14" s="8">
        <v>5</v>
      </c>
      <c r="D14" s="9">
        <v>479</v>
      </c>
      <c r="E14" s="11">
        <v>6036</v>
      </c>
      <c r="F14" s="11">
        <v>7760</v>
      </c>
      <c r="G14" s="12">
        <v>9053</v>
      </c>
      <c r="H14" s="12">
        <v>11640</v>
      </c>
    </row>
    <row r="15" spans="2:8" ht="15.75" thickBot="1">
      <c r="B15" s="48" t="s">
        <v>107</v>
      </c>
      <c r="C15" s="8">
        <v>6</v>
      </c>
      <c r="D15" s="9">
        <v>4574</v>
      </c>
      <c r="E15" s="11">
        <v>7155</v>
      </c>
      <c r="F15" s="11">
        <v>9199</v>
      </c>
      <c r="G15" s="12">
        <v>10732</v>
      </c>
      <c r="H15" s="12">
        <v>13798</v>
      </c>
    </row>
    <row r="16" spans="2:8" ht="15.75" thickBot="1">
      <c r="B16" s="50"/>
      <c r="C16" s="8">
        <v>7</v>
      </c>
      <c r="D16" s="9">
        <v>1004</v>
      </c>
      <c r="E16" s="11">
        <v>8514</v>
      </c>
      <c r="F16" s="11">
        <v>10947</v>
      </c>
      <c r="G16" s="12">
        <v>12771</v>
      </c>
      <c r="H16" s="12">
        <v>16420</v>
      </c>
    </row>
    <row r="17" spans="2:8" ht="15.75" thickBot="1">
      <c r="B17" s="48" t="s">
        <v>108</v>
      </c>
      <c r="C17" s="8">
        <v>8</v>
      </c>
      <c r="D17" s="9">
        <v>1689</v>
      </c>
      <c r="E17" s="11">
        <v>10112</v>
      </c>
      <c r="F17" s="11">
        <v>13002</v>
      </c>
      <c r="G17" s="12">
        <v>15169</v>
      </c>
      <c r="H17" s="12">
        <v>19502</v>
      </c>
    </row>
    <row r="18" spans="2:8" ht="15.75" thickBot="1">
      <c r="B18" s="50"/>
      <c r="C18" s="8">
        <v>9</v>
      </c>
      <c r="D18" s="9">
        <v>1057</v>
      </c>
      <c r="E18" s="11">
        <v>12034</v>
      </c>
      <c r="F18" s="11">
        <v>15472</v>
      </c>
      <c r="G18" s="12">
        <v>18051</v>
      </c>
      <c r="H18" s="12">
        <v>23208</v>
      </c>
    </row>
    <row r="19" spans="2:8" ht="15.75" thickBot="1">
      <c r="B19" s="48" t="s">
        <v>109</v>
      </c>
      <c r="C19" s="8">
        <v>10</v>
      </c>
      <c r="D19" s="9">
        <v>584</v>
      </c>
      <c r="E19" s="11">
        <v>14399</v>
      </c>
      <c r="F19" s="11">
        <v>18513</v>
      </c>
      <c r="G19" s="12">
        <v>21599</v>
      </c>
      <c r="H19" s="12">
        <v>27769</v>
      </c>
    </row>
    <row r="20" spans="2:8" ht="15.75" thickBot="1">
      <c r="B20" s="49"/>
      <c r="C20" s="8">
        <v>11</v>
      </c>
      <c r="D20" s="9">
        <v>609</v>
      </c>
      <c r="E20" s="11">
        <v>17171</v>
      </c>
      <c r="F20" s="11">
        <v>22077</v>
      </c>
      <c r="G20" s="12">
        <v>25757</v>
      </c>
      <c r="H20" s="12">
        <v>33116</v>
      </c>
    </row>
    <row r="21" spans="2:8" ht="15.75" thickBot="1">
      <c r="B21" s="50"/>
      <c r="C21" s="8">
        <v>12</v>
      </c>
      <c r="D21" s="9">
        <v>380</v>
      </c>
      <c r="E21" s="11">
        <v>20507</v>
      </c>
      <c r="F21" s="11">
        <v>26365</v>
      </c>
      <c r="G21" s="12">
        <v>30760</v>
      </c>
      <c r="H21" s="12">
        <v>39548</v>
      </c>
    </row>
    <row r="22" spans="2:8" ht="15.75" thickBot="1">
      <c r="B22" s="48" t="s">
        <v>110</v>
      </c>
      <c r="C22" s="8">
        <v>13</v>
      </c>
      <c r="D22" s="9">
        <v>215</v>
      </c>
      <c r="E22" s="11">
        <v>24941</v>
      </c>
      <c r="F22" s="11">
        <v>32066</v>
      </c>
      <c r="G22" s="12">
        <v>36802</v>
      </c>
      <c r="H22" s="12">
        <v>47317</v>
      </c>
    </row>
    <row r="23" spans="2:8" ht="15.75" thickBot="1">
      <c r="B23" s="49"/>
      <c r="C23" s="8">
        <v>14</v>
      </c>
      <c r="D23" s="9">
        <v>351</v>
      </c>
      <c r="E23" s="11">
        <v>29780</v>
      </c>
      <c r="F23" s="11">
        <v>38289</v>
      </c>
      <c r="G23" s="12">
        <v>43223</v>
      </c>
      <c r="H23" s="12">
        <v>55572</v>
      </c>
    </row>
    <row r="24" spans="2:8" ht="15.75" thickBot="1">
      <c r="B24" s="50"/>
      <c r="C24" s="8">
        <v>15</v>
      </c>
      <c r="D24" s="9">
        <v>97</v>
      </c>
      <c r="E24" s="11">
        <v>35416</v>
      </c>
      <c r="F24" s="11">
        <v>45534</v>
      </c>
      <c r="G24" s="12">
        <v>50139</v>
      </c>
      <c r="H24" s="12">
        <v>64463</v>
      </c>
    </row>
    <row r="25" spans="2:8" ht="15.75" thickBot="1">
      <c r="B25" s="48" t="s">
        <v>111</v>
      </c>
      <c r="C25" s="8">
        <v>16</v>
      </c>
      <c r="D25" s="9">
        <v>79</v>
      </c>
      <c r="E25" s="13"/>
      <c r="F25" s="11">
        <v>53064</v>
      </c>
      <c r="G25" s="14"/>
      <c r="H25" s="12">
        <v>73249</v>
      </c>
    </row>
    <row r="26" spans="2:8" ht="15.75" thickBot="1">
      <c r="B26" s="49"/>
      <c r="C26" s="8">
        <v>17</v>
      </c>
      <c r="D26" s="9">
        <v>37</v>
      </c>
      <c r="E26" s="13"/>
      <c r="F26" s="11">
        <v>59284</v>
      </c>
      <c r="G26" s="14"/>
      <c r="H26" s="12">
        <v>80460</v>
      </c>
    </row>
    <row r="27" spans="2:8" ht="15.75" thickBot="1">
      <c r="B27" s="50"/>
      <c r="C27" s="8">
        <v>18</v>
      </c>
      <c r="D27" s="9">
        <v>28</v>
      </c>
      <c r="E27" s="13"/>
      <c r="F27" s="11">
        <v>67129</v>
      </c>
      <c r="G27" s="14"/>
      <c r="H27" s="12">
        <v>88778</v>
      </c>
    </row>
    <row r="28" spans="2:8" ht="15.75" thickBot="1">
      <c r="B28" s="48" t="s">
        <v>112</v>
      </c>
      <c r="C28" s="8">
        <v>19</v>
      </c>
      <c r="D28" s="9">
        <v>21</v>
      </c>
      <c r="E28" s="13"/>
      <c r="F28" s="11">
        <v>74220</v>
      </c>
      <c r="G28" s="14"/>
      <c r="H28" s="12">
        <v>98156</v>
      </c>
    </row>
    <row r="29" spans="2:8" ht="15.75" thickBot="1">
      <c r="B29" s="50"/>
      <c r="C29" s="8">
        <v>20</v>
      </c>
      <c r="D29" s="9">
        <v>21</v>
      </c>
      <c r="E29" s="13"/>
      <c r="F29" s="11">
        <v>80950</v>
      </c>
      <c r="G29" s="14"/>
      <c r="H29" s="12">
        <v>107057</v>
      </c>
    </row>
    <row r="30" spans="2:4" ht="15.75" thickBot="1">
      <c r="B30" s="51" t="s">
        <v>2</v>
      </c>
      <c r="C30" s="52"/>
      <c r="D30" s="15">
        <v>15266</v>
      </c>
    </row>
  </sheetData>
  <sheetProtection/>
  <mergeCells count="20">
    <mergeCell ref="B3:H3"/>
    <mergeCell ref="B4:H4"/>
    <mergeCell ref="B5:H5"/>
    <mergeCell ref="B6:B9"/>
    <mergeCell ref="C6:C9"/>
    <mergeCell ref="D6:D9"/>
    <mergeCell ref="E6:H6"/>
    <mergeCell ref="E7:F7"/>
    <mergeCell ref="G7:H7"/>
    <mergeCell ref="G8:G9"/>
    <mergeCell ref="H8:H9"/>
    <mergeCell ref="B22:B24"/>
    <mergeCell ref="B25:B27"/>
    <mergeCell ref="B28:B29"/>
    <mergeCell ref="B30:C30"/>
    <mergeCell ref="B10:B12"/>
    <mergeCell ref="B13:B14"/>
    <mergeCell ref="B15:B16"/>
    <mergeCell ref="B17:B18"/>
    <mergeCell ref="B19:B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Marisol González González</dc:creator>
  <cp:keywords/>
  <dc:description/>
  <cp:lastModifiedBy>Carlos Moreno Cruz</cp:lastModifiedBy>
  <cp:lastPrinted>2014-02-26T15:24:51Z</cp:lastPrinted>
  <dcterms:created xsi:type="dcterms:W3CDTF">2013-12-02T18:21:46Z</dcterms:created>
  <dcterms:modified xsi:type="dcterms:W3CDTF">2014-03-06T19:08:08Z</dcterms:modified>
  <cp:category/>
  <cp:version/>
  <cp:contentType/>
  <cp:contentStatus/>
</cp:coreProperties>
</file>